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720"/>
  </bookViews>
  <sheets>
    <sheet name="Документ" sheetId="2" r:id="rId1"/>
  </sheets>
  <definedNames>
    <definedName name="_xlnm._FilterDatabase" localSheetId="0" hidden="1">Документ!#REF!</definedName>
    <definedName name="_xlnm.Print_Titles" localSheetId="0">Документ!$9:$9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F15" i="2"/>
  <c r="E15" i="2"/>
  <c r="E10" i="2" l="1"/>
  <c r="G10" i="2" l="1"/>
  <c r="F10" i="2"/>
  <c r="I38" i="2" l="1"/>
  <c r="H38" i="2"/>
  <c r="F37" i="2"/>
  <c r="F38" i="2" s="1"/>
  <c r="G37" i="2" l="1"/>
  <c r="G38" i="2" s="1"/>
  <c r="E37" i="2"/>
  <c r="E38" i="2" s="1"/>
</calcChain>
</file>

<file path=xl/sharedStrings.xml><?xml version="1.0" encoding="utf-8"?>
<sst xmlns="http://schemas.openxmlformats.org/spreadsheetml/2006/main" count="87" uniqueCount="62">
  <si>
    <t>0000</t>
  </si>
  <si>
    <t>000</t>
  </si>
  <si>
    <t>2022515414</t>
  </si>
  <si>
    <t>150</t>
  </si>
  <si>
    <t>2024999914</t>
  </si>
  <si>
    <t>2070405014</t>
  </si>
  <si>
    <t>2021500214</t>
  </si>
  <si>
    <t>2022551914</t>
  </si>
  <si>
    <t>Наименование</t>
  </si>
  <si>
    <t xml:space="preserve">к решению Совета депутатов муниципального образования </t>
  </si>
  <si>
    <t xml:space="preserve">"Муниципальный округ Можгинский район Удмуртской Республики" </t>
  </si>
  <si>
    <t>от 18 декабря 2024 года № 25.3</t>
  </si>
  <si>
    <t>НАЛОГОВЫЕ И НЕНАЛОГОВЫЕ ДОХОДЫ</t>
  </si>
  <si>
    <t>БЕВОЗМЕЗДНЫЕ ПОСТУПЛЕНИЯ</t>
  </si>
  <si>
    <t>ДЕФИЦИТ(-) / ПРОФИЦИТ(+)</t>
  </si>
  <si>
    <t>ИТОГО РАСХОДОВ</t>
  </si>
  <si>
    <t>ИТОГО ДОХОДОВ</t>
  </si>
  <si>
    <t>1170504014</t>
  </si>
  <si>
    <t>180</t>
  </si>
  <si>
    <t>Код БКД</t>
  </si>
  <si>
    <t>Приложение 1.2</t>
  </si>
  <si>
    <t>0101</t>
  </si>
  <si>
    <t>Прочие субсидии</t>
  </si>
  <si>
    <t>0102</t>
  </si>
  <si>
    <t>Субсидии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</si>
  <si>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0105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</si>
  <si>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</si>
  <si>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0109</t>
  </si>
  <si>
    <t xml:space="preserve"> 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</si>
  <si>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0215</t>
  </si>
  <si>
    <t>0216</t>
  </si>
  <si>
    <t>110</t>
  </si>
  <si>
    <t>Единый сельскохозяйственный налог</t>
  </si>
  <si>
    <t>1050300000</t>
  </si>
  <si>
    <t>Прочие неналоговые доходы бюджетов муниципальных округов</t>
  </si>
  <si>
    <t>Дотации бюджетам муниципальных округов на поддержку мер по обеспечению сбалансированности бюджетов</t>
  </si>
  <si>
    <t>Прочие дотации бюджетам муниципальных округов</t>
  </si>
  <si>
    <t>Субсидии бюджетам муниципальных округов на реализацию мероприятий по модернизации коммунальной инфраструктуры</t>
  </si>
  <si>
    <t>Субсидии бюджетам муниципальных округов на поддержку отрасли культуры</t>
  </si>
  <si>
    <t>Субсидии бюджетам муниципальных округов на обеспечение комплексного развития сельских территорий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</si>
  <si>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</si>
  <si>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</si>
  <si>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</si>
  <si>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муниципальных округов</t>
  </si>
  <si>
    <t>Прочие безвозмездные поступления в бюджеты муниципальных округов</t>
  </si>
  <si>
    <t>Сумма                   на 2025 год</t>
  </si>
  <si>
    <t>Сумма                      на 2026 год</t>
  </si>
  <si>
    <t>Сумма                   на 2027 год</t>
  </si>
  <si>
    <t>Изменения прогнозируемого объем доходов бюджета муниципального образования "Муниципальный округ Можгинский район Удмуртской Республики" на 2025 год и плановый период 2026 и 2027 годов                                                                                                                                                                                                           согласно классификации доходов бюджетов Российской Федерации ",                                                                                                                                    предусмотренного приложениями 1 и 1.1 к настоящему решению</t>
  </si>
  <si>
    <t>1070100000</t>
  </si>
  <si>
    <t>Налог, взимаемый в связи с применением упрощенной системы налогообложения</t>
  </si>
  <si>
    <t>Налог на добычу общераспространенных полезных ископаемых</t>
  </si>
  <si>
    <t>Субсидии бюджетам муниципальных округов на реализацию мероприятий по обеспечению жильем молодых семей</t>
  </si>
  <si>
    <t>Субвенции бюджетам муниципальных округов на государственную регистрацию актов гражданского состояния</t>
  </si>
  <si>
    <t xml:space="preserve">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</si>
  <si>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0202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</si>
  <si>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</si>
  <si>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0205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</si>
  <si>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Сириус, муниципальных общеобразовательных организаций и профессиональных образовательных организаций</t>
  </si>
  <si>
    <t xml:space="preserve">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</si>
  <si>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</si>
  <si>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(в ред. от 17 декабря 2025 года № 32.4)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</si>
</sst>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\ _₽"/>
  </numFmts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  <xf numFmtId="0" fontId="5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48">
    <xf numFmtId="0" fontId="0" fillId="0" borderId="0" xfId="0"/>
    <xf numFmtId="49" fontId="6" fillId="6" borderId="0" xfId="0" applyNumberFormat="1" applyFont="1" applyFill="1"/>
    <xf numFmtId="0" fontId="9" fillId="0" borderId="1" xfId="3" applyFont="1" applyAlignment="1">
      <alignment wrapText="1"/>
    </xf>
    <xf numFmtId="165" fontId="11" fillId="0" borderId="9" xfId="2" applyNumberFormat="1" applyFont="1" applyBorder="1" applyAlignment="1">
      <alignment vertical="center"/>
    </xf>
    <xf numFmtId="0" fontId="12" fillId="0" borderId="9" xfId="4" applyFont="1" applyBorder="1" applyAlignment="1">
      <alignment vertical="center" wrapText="1"/>
    </xf>
    <xf numFmtId="165" fontId="11" fillId="0" borderId="9" xfId="4" applyNumberFormat="1" applyFont="1" applyBorder="1" applyAlignment="1">
      <alignment vertical="center" wrapText="1"/>
    </xf>
    <xf numFmtId="0" fontId="6" fillId="0" borderId="0" xfId="0" applyFont="1" applyProtection="1">
      <protection locked="0"/>
    </xf>
    <xf numFmtId="0" fontId="12" fillId="0" borderId="1" xfId="2" applyFont="1"/>
    <xf numFmtId="0" fontId="12" fillId="0" borderId="5" xfId="5" applyFont="1" applyBorder="1">
      <alignment horizontal="center" vertical="center" wrapText="1"/>
    </xf>
    <xf numFmtId="0" fontId="6" fillId="0" borderId="0" xfId="0" applyFont="1" applyAlignment="1" applyProtection="1">
      <alignment vertical="top" wrapText="1"/>
      <protection locked="0"/>
    </xf>
    <xf numFmtId="0" fontId="11" fillId="0" borderId="11" xfId="5" applyFont="1" applyBorder="1" applyAlignment="1">
      <alignment horizontal="left" vertical="center" wrapText="1"/>
    </xf>
    <xf numFmtId="1" fontId="12" fillId="0" borderId="10" xfId="9" applyFont="1" applyBorder="1" applyAlignment="1">
      <alignment vertical="top" wrapText="1"/>
    </xf>
    <xf numFmtId="0" fontId="11" fillId="0" borderId="5" xfId="5" applyFont="1" applyBorder="1" applyAlignment="1">
      <alignment horizontal="left" vertical="center" wrapText="1"/>
    </xf>
    <xf numFmtId="0" fontId="12" fillId="0" borderId="5" xfId="7" applyFont="1" applyBorder="1">
      <alignment vertical="top" wrapText="1"/>
    </xf>
    <xf numFmtId="0" fontId="14" fillId="6" borderId="10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2" fillId="0" borderId="9" xfId="2" applyFont="1" applyBorder="1" applyAlignment="1">
      <alignment vertical="center"/>
    </xf>
    <xf numFmtId="0" fontId="12" fillId="0" borderId="9" xfId="6" applyFont="1" applyBorder="1" applyAlignment="1">
      <alignment horizontal="right" vertical="center" wrapText="1"/>
    </xf>
    <xf numFmtId="49" fontId="12" fillId="0" borderId="9" xfId="6" applyNumberFormat="1" applyFont="1" applyBorder="1" applyAlignment="1">
      <alignment horizontal="right" vertical="center" wrapText="1"/>
    </xf>
    <xf numFmtId="1" fontId="12" fillId="0" borderId="9" xfId="9" applyFont="1" applyBorder="1" applyAlignment="1">
      <alignment horizontal="right" vertical="top" shrinkToFit="1"/>
    </xf>
    <xf numFmtId="1" fontId="12" fillId="0" borderId="9" xfId="10" applyFont="1" applyBorder="1" applyAlignment="1">
      <alignment horizontal="right" vertical="top" shrinkToFit="1"/>
    </xf>
    <xf numFmtId="49" fontId="12" fillId="0" borderId="9" xfId="9" applyNumberFormat="1" applyFont="1" applyBorder="1" applyAlignment="1">
      <alignment horizontal="right" vertical="top" shrinkToFit="1"/>
    </xf>
    <xf numFmtId="0" fontId="12" fillId="0" borderId="2" xfId="7" applyFont="1">
      <alignment vertical="top" wrapText="1"/>
    </xf>
    <xf numFmtId="164" fontId="14" fillId="6" borderId="9" xfId="0" applyNumberFormat="1" applyFont="1" applyFill="1" applyBorder="1" applyAlignment="1">
      <alignment horizontal="right" vertical="center"/>
    </xf>
    <xf numFmtId="164" fontId="11" fillId="0" borderId="9" xfId="4" applyNumberFormat="1" applyFont="1" applyBorder="1" applyAlignment="1">
      <alignment horizontal="right" vertical="center" wrapText="1"/>
    </xf>
    <xf numFmtId="4" fontId="11" fillId="0" borderId="9" xfId="18" applyFont="1" applyFill="1" applyBorder="1" applyAlignment="1">
      <alignment horizontal="right" vertical="center" shrinkToFit="1"/>
    </xf>
    <xf numFmtId="164" fontId="13" fillId="6" borderId="9" xfId="0" applyNumberFormat="1" applyFont="1" applyFill="1" applyBorder="1" applyAlignment="1">
      <alignment horizontal="right" vertical="center"/>
    </xf>
    <xf numFmtId="0" fontId="9" fillId="0" borderId="1" xfId="3" applyFont="1" applyAlignment="1">
      <alignment horizontal="right" vertical="center" wrapText="1"/>
    </xf>
    <xf numFmtId="4" fontId="11" fillId="0" borderId="2" xfId="5" applyNumberFormat="1" applyFont="1" applyAlignment="1">
      <alignment horizontal="right" vertical="center" wrapText="1"/>
    </xf>
    <xf numFmtId="4" fontId="12" fillId="0" borderId="5" xfId="5" applyNumberFormat="1" applyFont="1" applyBorder="1" applyAlignment="1">
      <alignment horizontal="right" vertical="center" wrapText="1"/>
    </xf>
    <xf numFmtId="164" fontId="11" fillId="6" borderId="2" xfId="5" applyNumberFormat="1" applyFont="1" applyFill="1" applyAlignment="1">
      <alignment horizontal="right" vertical="center" wrapText="1"/>
    </xf>
    <xf numFmtId="4" fontId="12" fillId="6" borderId="2" xfId="12" applyFont="1" applyFill="1" applyAlignment="1">
      <alignment horizontal="right" vertical="center" shrinkToFit="1"/>
    </xf>
    <xf numFmtId="2" fontId="12" fillId="6" borderId="2" xfId="12" applyNumberFormat="1" applyFont="1" applyFill="1" applyAlignment="1">
      <alignment horizontal="right" vertical="center" shrinkToFit="1"/>
    </xf>
    <xf numFmtId="4" fontId="12" fillId="6" borderId="7" xfId="12" applyFont="1" applyFill="1" applyBorder="1" applyAlignment="1">
      <alignment horizontal="right" vertical="center" shrinkToFit="1"/>
    </xf>
    <xf numFmtId="0" fontId="6" fillId="0" borderId="0" xfId="0" applyFont="1" applyAlignment="1" applyProtection="1">
      <alignment horizontal="right" vertical="center"/>
      <protection locked="0"/>
    </xf>
    <xf numFmtId="0" fontId="12" fillId="0" borderId="2" xfId="5" applyFont="1">
      <alignment horizontal="center" vertical="center" wrapText="1"/>
    </xf>
    <xf numFmtId="164" fontId="13" fillId="6" borderId="9" xfId="0" applyNumberFormat="1" applyFont="1" applyFill="1" applyBorder="1" applyAlignment="1">
      <alignment vertical="center"/>
    </xf>
    <xf numFmtId="4" fontId="12" fillId="0" borderId="2" xfId="5" applyNumberFormat="1" applyFont="1" applyAlignment="1">
      <alignment horizontal="right" vertical="center" wrapText="1"/>
    </xf>
    <xf numFmtId="0" fontId="12" fillId="0" borderId="9" xfId="5" applyFont="1" applyBorder="1" applyAlignment="1">
      <alignment horizontal="left" vertical="center" wrapText="1"/>
    </xf>
    <xf numFmtId="0" fontId="11" fillId="0" borderId="9" xfId="17" applyFont="1" applyBorder="1">
      <alignment horizontal="right"/>
    </xf>
    <xf numFmtId="0" fontId="12" fillId="0" borderId="1" xfId="4" applyFont="1">
      <alignment horizontal="left" wrapText="1"/>
    </xf>
    <xf numFmtId="0" fontId="12" fillId="0" borderId="8" xfId="4" applyFont="1" applyBorder="1">
      <alignment horizontal="left" wrapText="1"/>
    </xf>
    <xf numFmtId="0" fontId="12" fillId="0" borderId="9" xfId="6" applyFont="1" applyBorder="1">
      <alignment horizontal="center" vertical="center" wrapText="1"/>
    </xf>
    <xf numFmtId="0" fontId="6" fillId="0" borderId="1" xfId="29" applyFont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0" fillId="6" borderId="0" xfId="0" applyFont="1" applyFill="1" applyAlignment="1">
      <alignment horizontal="center" vertical="center" wrapText="1"/>
    </xf>
  </cellXfs>
  <cellStyles count="34">
    <cellStyle name="br" xfId="22"/>
    <cellStyle name="br 2" xfId="33"/>
    <cellStyle name="col" xfId="21"/>
    <cellStyle name="col 2" xfId="32"/>
    <cellStyle name="style0" xfId="23"/>
    <cellStyle name="td" xfId="24"/>
    <cellStyle name="tr" xfId="20"/>
    <cellStyle name="tr 2" xfId="31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  <cellStyle name="Обычный 2" xfId="30"/>
    <cellStyle name="Обычный_Лист1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tabSelected="1" zoomScale="110" zoomScaleNormal="110" zoomScaleSheetLayoutView="100" workbookViewId="0">
      <selection activeCell="A5" sqref="A5:I5"/>
    </sheetView>
  </sheetViews>
  <sheetFormatPr defaultRowHeight="15" outlineLevelRow="1" x14ac:dyDescent="0.25"/>
  <cols>
    <col min="1" max="1" width="10.85546875" style="6" customWidth="1"/>
    <col min="2" max="2" width="4.85546875" style="6" customWidth="1"/>
    <col min="3" max="3" width="5.28515625" style="6" customWidth="1"/>
    <col min="4" max="4" width="39.85546875" style="9" customWidth="1"/>
    <col min="5" max="5" width="15" style="34" customWidth="1"/>
    <col min="6" max="6" width="15.5703125" style="34" customWidth="1"/>
    <col min="7" max="7" width="13.7109375" style="34" customWidth="1"/>
    <col min="8" max="9" width="9.140625" style="6" hidden="1" customWidth="1"/>
    <col min="10" max="16384" width="9.140625" style="6"/>
  </cols>
  <sheetData>
    <row r="1" spans="1:9" ht="15.7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</row>
    <row r="2" spans="1:9" ht="15.75" customHeight="1" x14ac:dyDescent="0.25">
      <c r="A2" s="43" t="s">
        <v>9</v>
      </c>
      <c r="B2" s="43"/>
      <c r="C2" s="43"/>
      <c r="D2" s="43"/>
      <c r="E2" s="43"/>
      <c r="F2" s="43"/>
      <c r="G2" s="43"/>
      <c r="H2" s="43"/>
      <c r="I2" s="43"/>
    </row>
    <row r="3" spans="1:9" ht="15.75" customHeight="1" x14ac:dyDescent="0.25">
      <c r="A3" s="44" t="s">
        <v>10</v>
      </c>
      <c r="B3" s="44"/>
      <c r="C3" s="44"/>
      <c r="D3" s="44"/>
      <c r="E3" s="44"/>
      <c r="F3" s="44"/>
      <c r="G3" s="44"/>
      <c r="H3" s="44"/>
      <c r="I3" s="44"/>
    </row>
    <row r="4" spans="1:9" ht="15.75" customHeight="1" x14ac:dyDescent="0.25">
      <c r="A4" s="45" t="s">
        <v>11</v>
      </c>
      <c r="B4" s="45"/>
      <c r="C4" s="45"/>
      <c r="D4" s="45"/>
      <c r="E4" s="45"/>
      <c r="F4" s="45"/>
      <c r="G4" s="45"/>
      <c r="H4" s="45"/>
      <c r="I4" s="45"/>
    </row>
    <row r="5" spans="1:9" ht="15.75" customHeight="1" x14ac:dyDescent="0.25">
      <c r="A5" s="46" t="s">
        <v>61</v>
      </c>
      <c r="B5" s="46"/>
      <c r="C5" s="46"/>
      <c r="D5" s="46"/>
      <c r="E5" s="46"/>
      <c r="F5" s="46"/>
      <c r="G5" s="46"/>
      <c r="H5" s="46"/>
      <c r="I5" s="46"/>
    </row>
    <row r="6" spans="1:9" ht="12" customHeight="1" x14ac:dyDescent="0.25">
      <c r="A6" s="1"/>
      <c r="B6" s="1"/>
      <c r="C6" s="1"/>
      <c r="D6" s="2"/>
      <c r="E6" s="27"/>
      <c r="F6" s="27"/>
      <c r="G6" s="27"/>
      <c r="H6" s="2"/>
      <c r="I6" s="2"/>
    </row>
    <row r="7" spans="1:9" ht="65.25" customHeight="1" x14ac:dyDescent="0.25">
      <c r="A7" s="47" t="s">
        <v>48</v>
      </c>
      <c r="B7" s="47"/>
      <c r="C7" s="47"/>
      <c r="D7" s="47"/>
      <c r="E7" s="47"/>
      <c r="F7" s="47"/>
      <c r="G7" s="47"/>
      <c r="H7" s="47"/>
      <c r="I7" s="47"/>
    </row>
    <row r="8" spans="1:9" ht="15.2" customHeight="1" x14ac:dyDescent="0.25">
      <c r="A8" s="40"/>
      <c r="B8" s="40"/>
      <c r="C8" s="40"/>
      <c r="D8" s="41"/>
      <c r="E8" s="41"/>
      <c r="F8" s="41"/>
      <c r="G8" s="41"/>
      <c r="H8" s="7"/>
    </row>
    <row r="9" spans="1:9" ht="26.25" customHeight="1" x14ac:dyDescent="0.25">
      <c r="A9" s="42" t="s">
        <v>19</v>
      </c>
      <c r="B9" s="42"/>
      <c r="C9" s="42"/>
      <c r="D9" s="8" t="s">
        <v>8</v>
      </c>
      <c r="E9" s="35" t="s">
        <v>45</v>
      </c>
      <c r="F9" s="35" t="s">
        <v>46</v>
      </c>
      <c r="G9" s="35" t="s">
        <v>47</v>
      </c>
      <c r="H9" s="7"/>
    </row>
    <row r="10" spans="1:9" ht="26.25" customHeight="1" x14ac:dyDescent="0.25">
      <c r="A10" s="17">
        <v>1000000000</v>
      </c>
      <c r="B10" s="18" t="s">
        <v>0</v>
      </c>
      <c r="C10" s="18" t="s">
        <v>1</v>
      </c>
      <c r="D10" s="10" t="s">
        <v>12</v>
      </c>
      <c r="E10" s="28">
        <f>E14+E12+E11+E13</f>
        <v>2070000</v>
      </c>
      <c r="F10" s="28">
        <f t="shared" ref="F10:G10" si="0">F14+F12</f>
        <v>0</v>
      </c>
      <c r="G10" s="28">
        <f t="shared" si="0"/>
        <v>0</v>
      </c>
      <c r="H10" s="7"/>
    </row>
    <row r="11" spans="1:9" ht="45" customHeight="1" x14ac:dyDescent="0.25">
      <c r="A11" s="17">
        <v>1050100000</v>
      </c>
      <c r="B11" s="18" t="s">
        <v>0</v>
      </c>
      <c r="C11" s="18" t="s">
        <v>31</v>
      </c>
      <c r="D11" s="38" t="s">
        <v>50</v>
      </c>
      <c r="E11" s="29">
        <v>2000000</v>
      </c>
      <c r="F11" s="37">
        <v>0</v>
      </c>
      <c r="G11" s="28">
        <v>0</v>
      </c>
      <c r="H11" s="7"/>
    </row>
    <row r="12" spans="1:9" ht="19.5" customHeight="1" x14ac:dyDescent="0.25">
      <c r="A12" s="18" t="s">
        <v>33</v>
      </c>
      <c r="B12" s="18" t="s">
        <v>0</v>
      </c>
      <c r="C12" s="18" t="s">
        <v>31</v>
      </c>
      <c r="D12" s="11" t="s">
        <v>32</v>
      </c>
      <c r="E12" s="29">
        <v>2000000</v>
      </c>
      <c r="F12" s="28">
        <v>0</v>
      </c>
      <c r="G12" s="28">
        <v>0</v>
      </c>
      <c r="H12" s="7"/>
    </row>
    <row r="13" spans="1:9" ht="30.75" customHeight="1" x14ac:dyDescent="0.25">
      <c r="A13" s="18" t="s">
        <v>49</v>
      </c>
      <c r="B13" s="18" t="s">
        <v>0</v>
      </c>
      <c r="C13" s="18" t="s">
        <v>31</v>
      </c>
      <c r="D13" s="11" t="s">
        <v>51</v>
      </c>
      <c r="E13" s="29">
        <v>-2000000</v>
      </c>
      <c r="F13" s="28">
        <v>0</v>
      </c>
      <c r="G13" s="28">
        <v>0</v>
      </c>
      <c r="H13" s="7"/>
    </row>
    <row r="14" spans="1:9" ht="28.5" customHeight="1" x14ac:dyDescent="0.25">
      <c r="A14" s="18" t="s">
        <v>17</v>
      </c>
      <c r="B14" s="18" t="s">
        <v>0</v>
      </c>
      <c r="C14" s="18" t="s">
        <v>18</v>
      </c>
      <c r="D14" s="11" t="s">
        <v>34</v>
      </c>
      <c r="E14" s="29">
        <v>70000</v>
      </c>
      <c r="F14" s="28">
        <v>0</v>
      </c>
      <c r="G14" s="28">
        <v>0</v>
      </c>
      <c r="H14" s="7"/>
    </row>
    <row r="15" spans="1:9" ht="21" customHeight="1" x14ac:dyDescent="0.25">
      <c r="A15" s="17">
        <v>2000000000</v>
      </c>
      <c r="B15" s="18" t="s">
        <v>0</v>
      </c>
      <c r="C15" s="18" t="s">
        <v>1</v>
      </c>
      <c r="D15" s="12" t="s">
        <v>13</v>
      </c>
      <c r="E15" s="30">
        <f>E18+E16+E20+E35+E36+E21+E22+E23+E24+E25+E28+E29+E30+E17+E19+E26+E27+E31+E32+E33+E34</f>
        <v>-6134157.5999999996</v>
      </c>
      <c r="F15" s="30">
        <f t="shared" ref="F15:G15" si="1">F18+F16+F20+F35+F36+F21+F22+F23+F24+F25+F28+F29+F30+F17+F19+F26+F27+F31+F32+F33+F34</f>
        <v>13936914.91</v>
      </c>
      <c r="G15" s="30">
        <f t="shared" si="1"/>
        <v>698032.65</v>
      </c>
      <c r="H15" s="7"/>
    </row>
    <row r="16" spans="1:9" ht="38.25" outlineLevel="1" x14ac:dyDescent="0.25">
      <c r="A16" s="19" t="s">
        <v>6</v>
      </c>
      <c r="B16" s="19" t="s">
        <v>0</v>
      </c>
      <c r="C16" s="20" t="s">
        <v>3</v>
      </c>
      <c r="D16" s="13" t="s">
        <v>35</v>
      </c>
      <c r="E16" s="31">
        <v>1033284</v>
      </c>
      <c r="F16" s="32">
        <v>0</v>
      </c>
      <c r="G16" s="32">
        <v>0</v>
      </c>
      <c r="H16" s="7"/>
    </row>
    <row r="17" spans="1:8" ht="25.5" outlineLevel="1" x14ac:dyDescent="0.25">
      <c r="A17" s="19">
        <v>2021999914</v>
      </c>
      <c r="B17" s="19" t="s">
        <v>0</v>
      </c>
      <c r="C17" s="20">
        <v>150</v>
      </c>
      <c r="D17" s="13" t="s">
        <v>36</v>
      </c>
      <c r="E17" s="31">
        <v>500000</v>
      </c>
      <c r="F17" s="32"/>
      <c r="G17" s="32"/>
      <c r="H17" s="7"/>
    </row>
    <row r="18" spans="1:8" ht="38.25" outlineLevel="1" x14ac:dyDescent="0.25">
      <c r="A18" s="19" t="s">
        <v>2</v>
      </c>
      <c r="B18" s="19" t="s">
        <v>0</v>
      </c>
      <c r="C18" s="20" t="s">
        <v>3</v>
      </c>
      <c r="D18" s="13" t="s">
        <v>37</v>
      </c>
      <c r="E18" s="31">
        <v>-1157.3900000000001</v>
      </c>
      <c r="F18" s="32">
        <v>0</v>
      </c>
      <c r="G18" s="32">
        <v>0</v>
      </c>
      <c r="H18" s="7"/>
    </row>
    <row r="19" spans="1:8" ht="38.25" outlineLevel="1" x14ac:dyDescent="0.25">
      <c r="A19" s="19">
        <v>2022549714</v>
      </c>
      <c r="B19" s="19" t="s">
        <v>0</v>
      </c>
      <c r="C19" s="20">
        <v>150</v>
      </c>
      <c r="D19" s="13" t="s">
        <v>52</v>
      </c>
      <c r="E19" s="31">
        <v>208751.59</v>
      </c>
      <c r="F19" s="32"/>
      <c r="G19" s="32"/>
      <c r="H19" s="7"/>
    </row>
    <row r="20" spans="1:8" ht="25.5" outlineLevel="1" x14ac:dyDescent="0.25">
      <c r="A20" s="19" t="s">
        <v>7</v>
      </c>
      <c r="B20" s="19" t="s">
        <v>0</v>
      </c>
      <c r="C20" s="20" t="s">
        <v>3</v>
      </c>
      <c r="D20" s="13" t="s">
        <v>38</v>
      </c>
      <c r="E20" s="31"/>
      <c r="F20" s="32">
        <v>0</v>
      </c>
      <c r="G20" s="32">
        <v>0</v>
      </c>
      <c r="H20" s="7"/>
    </row>
    <row r="21" spans="1:8" ht="38.25" outlineLevel="1" x14ac:dyDescent="0.25">
      <c r="A21" s="19">
        <v>2022557614</v>
      </c>
      <c r="B21" s="21" t="s">
        <v>0</v>
      </c>
      <c r="C21" s="20">
        <v>150</v>
      </c>
      <c r="D21" s="22" t="s">
        <v>39</v>
      </c>
      <c r="E21" s="31"/>
      <c r="F21" s="32">
        <v>0</v>
      </c>
      <c r="G21" s="32">
        <v>0</v>
      </c>
      <c r="H21" s="7"/>
    </row>
    <row r="22" spans="1:8" outlineLevel="1" x14ac:dyDescent="0.25">
      <c r="A22" s="19">
        <v>2022999914</v>
      </c>
      <c r="B22" s="21" t="s">
        <v>21</v>
      </c>
      <c r="C22" s="20">
        <v>150</v>
      </c>
      <c r="D22" s="22" t="s">
        <v>22</v>
      </c>
      <c r="E22" s="31">
        <v>56882.34</v>
      </c>
      <c r="F22" s="32"/>
      <c r="G22" s="32"/>
      <c r="H22" s="7"/>
    </row>
    <row r="23" spans="1:8" ht="76.5" outlineLevel="1" x14ac:dyDescent="0.25">
      <c r="A23" s="19">
        <v>2022999914</v>
      </c>
      <c r="B23" s="21" t="s">
        <v>23</v>
      </c>
      <c r="C23" s="20">
        <v>150</v>
      </c>
      <c r="D23" s="22" t="s">
        <v>24</v>
      </c>
      <c r="E23" s="31">
        <v>8900000</v>
      </c>
      <c r="F23" s="32"/>
      <c r="G23" s="32"/>
      <c r="H23" s="7"/>
    </row>
    <row r="24" spans="1:8" ht="51" outlineLevel="1" x14ac:dyDescent="0.25">
      <c r="A24" s="19">
        <v>2022999914</v>
      </c>
      <c r="B24" s="21" t="s">
        <v>25</v>
      </c>
      <c r="C24" s="20">
        <v>150</v>
      </c>
      <c r="D24" s="22" t="s">
        <v>26</v>
      </c>
      <c r="E24" s="31"/>
      <c r="F24" s="31">
        <v>127461</v>
      </c>
      <c r="G24" s="32"/>
      <c r="H24" s="7"/>
    </row>
    <row r="25" spans="1:8" ht="89.25" outlineLevel="1" x14ac:dyDescent="0.25">
      <c r="A25" s="19">
        <v>2022999914</v>
      </c>
      <c r="B25" s="21" t="s">
        <v>27</v>
      </c>
      <c r="C25" s="20">
        <v>150</v>
      </c>
      <c r="D25" s="22" t="s">
        <v>28</v>
      </c>
      <c r="E25" s="31"/>
      <c r="F25" s="31">
        <v>13759453.91</v>
      </c>
      <c r="G25" s="31">
        <v>648032.65</v>
      </c>
      <c r="H25" s="7"/>
    </row>
    <row r="26" spans="1:8" ht="120.75" customHeight="1" outlineLevel="1" x14ac:dyDescent="0.25">
      <c r="A26" s="19">
        <v>2023002414</v>
      </c>
      <c r="B26" s="21" t="s">
        <v>55</v>
      </c>
      <c r="C26" s="20">
        <v>150</v>
      </c>
      <c r="D26" s="22" t="s">
        <v>54</v>
      </c>
      <c r="E26" s="31">
        <v>22269202.649999999</v>
      </c>
      <c r="F26" s="32"/>
      <c r="G26" s="32"/>
      <c r="H26" s="7"/>
    </row>
    <row r="27" spans="1:8" ht="75" customHeight="1" outlineLevel="1" x14ac:dyDescent="0.25">
      <c r="A27" s="19">
        <v>2023002414</v>
      </c>
      <c r="B27" s="21" t="s">
        <v>57</v>
      </c>
      <c r="C27" s="20">
        <v>150</v>
      </c>
      <c r="D27" s="22" t="s">
        <v>56</v>
      </c>
      <c r="E27" s="31">
        <v>-42397868.100000001</v>
      </c>
      <c r="F27" s="32"/>
      <c r="G27" s="32"/>
      <c r="H27" s="7"/>
    </row>
    <row r="28" spans="1:8" ht="192.75" customHeight="1" outlineLevel="1" x14ac:dyDescent="0.25">
      <c r="A28" s="19">
        <v>2023002414</v>
      </c>
      <c r="B28" s="21" t="s">
        <v>29</v>
      </c>
      <c r="C28" s="20">
        <v>150</v>
      </c>
      <c r="D28" s="22" t="s">
        <v>41</v>
      </c>
      <c r="E28" s="31">
        <v>13586.7</v>
      </c>
      <c r="F28" s="32"/>
      <c r="G28" s="32"/>
      <c r="H28" s="7"/>
    </row>
    <row r="29" spans="1:8" ht="60.75" customHeight="1" outlineLevel="1" x14ac:dyDescent="0.25">
      <c r="A29" s="19">
        <v>2023002414</v>
      </c>
      <c r="B29" s="21" t="s">
        <v>30</v>
      </c>
      <c r="C29" s="20">
        <v>150</v>
      </c>
      <c r="D29" s="22" t="s">
        <v>40</v>
      </c>
      <c r="E29" s="31">
        <v>268572</v>
      </c>
      <c r="F29" s="32"/>
      <c r="G29" s="32"/>
      <c r="H29" s="7"/>
    </row>
    <row r="30" spans="1:8" ht="60.75" customHeight="1" outlineLevel="1" x14ac:dyDescent="0.25">
      <c r="A30" s="19">
        <v>2023511814</v>
      </c>
      <c r="B30" s="21" t="s">
        <v>0</v>
      </c>
      <c r="C30" s="20">
        <v>150</v>
      </c>
      <c r="D30" s="22" t="s">
        <v>42</v>
      </c>
      <c r="E30" s="31">
        <v>272500</v>
      </c>
      <c r="F30" s="32"/>
      <c r="G30" s="32"/>
      <c r="H30" s="7"/>
    </row>
    <row r="31" spans="1:8" ht="46.5" customHeight="1" outlineLevel="1" x14ac:dyDescent="0.25">
      <c r="A31" s="19">
        <v>2023593014</v>
      </c>
      <c r="B31" s="21" t="s">
        <v>0</v>
      </c>
      <c r="C31" s="20">
        <v>150</v>
      </c>
      <c r="D31" s="22" t="s">
        <v>53</v>
      </c>
      <c r="E31" s="31">
        <v>132300</v>
      </c>
      <c r="F31" s="32"/>
      <c r="G31" s="32"/>
      <c r="H31" s="7"/>
    </row>
    <row r="32" spans="1:8" ht="184.5" customHeight="1" outlineLevel="1" x14ac:dyDescent="0.25">
      <c r="A32" s="19">
        <v>2024505014</v>
      </c>
      <c r="B32" s="21" t="s">
        <v>0</v>
      </c>
      <c r="C32" s="20">
        <v>150</v>
      </c>
      <c r="D32" s="22" t="s">
        <v>58</v>
      </c>
      <c r="E32" s="31">
        <v>-256967.64</v>
      </c>
      <c r="F32" s="32"/>
      <c r="G32" s="32"/>
      <c r="H32" s="7"/>
    </row>
    <row r="33" spans="1:9" ht="101.25" customHeight="1" outlineLevel="1" x14ac:dyDescent="0.25">
      <c r="A33" s="19">
        <v>2024517914</v>
      </c>
      <c r="B33" s="21" t="s">
        <v>0</v>
      </c>
      <c r="C33" s="20">
        <v>150</v>
      </c>
      <c r="D33" s="22" t="s">
        <v>59</v>
      </c>
      <c r="E33" s="31">
        <v>-16522.53</v>
      </c>
      <c r="F33" s="32"/>
      <c r="G33" s="32"/>
      <c r="H33" s="7"/>
    </row>
    <row r="34" spans="1:9" ht="153" customHeight="1" outlineLevel="1" x14ac:dyDescent="0.25">
      <c r="A34" s="19">
        <v>2044530314</v>
      </c>
      <c r="B34" s="21" t="s">
        <v>0</v>
      </c>
      <c r="C34" s="20">
        <v>150</v>
      </c>
      <c r="D34" s="22" t="s">
        <v>60</v>
      </c>
      <c r="E34" s="31">
        <v>-3141829</v>
      </c>
      <c r="F34" s="32"/>
      <c r="G34" s="32"/>
      <c r="H34" s="7"/>
    </row>
    <row r="35" spans="1:9" ht="42.75" customHeight="1" outlineLevel="1" x14ac:dyDescent="0.25">
      <c r="A35" s="19" t="s">
        <v>4</v>
      </c>
      <c r="B35" s="19" t="s">
        <v>0</v>
      </c>
      <c r="C35" s="20" t="s">
        <v>3</v>
      </c>
      <c r="D35" s="13" t="s">
        <v>43</v>
      </c>
      <c r="E35" s="31">
        <v>5984107.7800000003</v>
      </c>
      <c r="F35" s="31">
        <v>50000</v>
      </c>
      <c r="G35" s="31">
        <v>50000</v>
      </c>
      <c r="H35" s="7"/>
    </row>
    <row r="36" spans="1:9" ht="25.5" outlineLevel="1" x14ac:dyDescent="0.25">
      <c r="A36" s="19" t="s">
        <v>5</v>
      </c>
      <c r="B36" s="19" t="s">
        <v>0</v>
      </c>
      <c r="C36" s="20" t="s">
        <v>3</v>
      </c>
      <c r="D36" s="13" t="s">
        <v>44</v>
      </c>
      <c r="E36" s="33">
        <v>41000</v>
      </c>
      <c r="F36" s="33">
        <v>0</v>
      </c>
      <c r="G36" s="33">
        <v>0</v>
      </c>
      <c r="H36" s="7"/>
    </row>
    <row r="37" spans="1:9" ht="12.75" customHeight="1" x14ac:dyDescent="0.25">
      <c r="A37" s="39"/>
      <c r="B37" s="39"/>
      <c r="C37" s="39"/>
      <c r="D37" s="14" t="s">
        <v>16</v>
      </c>
      <c r="E37" s="25">
        <f>E10+E15</f>
        <v>-4064157.5999999996</v>
      </c>
      <c r="F37" s="25">
        <f>F10+F15</f>
        <v>13936914.91</v>
      </c>
      <c r="G37" s="25">
        <f>G10+G15</f>
        <v>698032.65</v>
      </c>
      <c r="H37" s="7"/>
    </row>
    <row r="38" spans="1:9" ht="15.2" customHeight="1" x14ac:dyDescent="0.25">
      <c r="A38" s="16"/>
      <c r="B38" s="16"/>
      <c r="C38" s="16"/>
      <c r="D38" s="15" t="s">
        <v>14</v>
      </c>
      <c r="E38" s="36">
        <f>E37-E39</f>
        <v>2045000</v>
      </c>
      <c r="F38" s="26">
        <f t="shared" ref="F38:G38" si="2">F37-F39</f>
        <v>0</v>
      </c>
      <c r="G38" s="26">
        <f t="shared" si="2"/>
        <v>0</v>
      </c>
      <c r="H38" s="3">
        <f t="shared" ref="H38:I38" si="3">H39-H37</f>
        <v>18314.099999999999</v>
      </c>
      <c r="I38" s="3">
        <f t="shared" si="3"/>
        <v>42901.599999999999</v>
      </c>
    </row>
    <row r="39" spans="1:9" x14ac:dyDescent="0.25">
      <c r="A39" s="4"/>
      <c r="B39" s="4"/>
      <c r="C39" s="4"/>
      <c r="D39" s="14" t="s">
        <v>15</v>
      </c>
      <c r="E39" s="24">
        <v>-6109157.5999999996</v>
      </c>
      <c r="F39" s="23">
        <v>13936914.91</v>
      </c>
      <c r="G39" s="24">
        <v>698032.65</v>
      </c>
      <c r="H39" s="5">
        <v>18314.099999999999</v>
      </c>
      <c r="I39" s="5">
        <v>42901.599999999999</v>
      </c>
    </row>
  </sheetData>
  <mergeCells count="9">
    <mergeCell ref="A37:C37"/>
    <mergeCell ref="A8:G8"/>
    <mergeCell ref="A9:C9"/>
    <mergeCell ref="A1:I1"/>
    <mergeCell ref="A2:I2"/>
    <mergeCell ref="A3:I3"/>
    <mergeCell ref="A4:I4"/>
    <mergeCell ref="A5:I5"/>
    <mergeCell ref="A7:I7"/>
  </mergeCells>
  <pageMargins left="0.78749999999999998" right="0.59027779999999996" top="0.59027779999999996" bottom="0.59027779999999996" header="0.39374999999999999" footer="0.51180550000000002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9.05.2025&lt;/string&gt;&#10;  &lt;/DateInfo&gt;&#10;  &lt;Code&gt;SQUERY_ROSP_INC&lt;/Code&gt;&#10;  &lt;ObjectCode&gt;SQUERY_ROSP_INC&lt;/ObjectCode&gt;&#10;  &lt;DocName&gt;Вариант (новый от 01.12.2014 09_03_24)(План (доходы))&lt;/DocName&gt;&#10;  &lt;VariantName&gt;Вариант (новый от 01.12.2014 09:03:24)&lt;/VariantName&gt;&#10;  &lt;VariantLink&gt;280408822&lt;/VariantLink&gt;&#10;  &lt;ReportCode&gt;31375412208144B995DF095CFFEDDA&lt;/ReportCode&gt;&#10;  &lt;SvodReportLink xsi:nil=&quot;true&quot; /&gt;&#10;  &lt;ReportLink&gt;12692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D1FA6F18-86CC-48AF-A56E-6E52402708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BUDGET-EV\Евгения Лущикова</dc:creator>
  <cp:lastModifiedBy>User</cp:lastModifiedBy>
  <cp:lastPrinted>2025-12-11T07:30:27Z</cp:lastPrinted>
  <dcterms:created xsi:type="dcterms:W3CDTF">2025-05-19T04:08:13Z</dcterms:created>
  <dcterms:modified xsi:type="dcterms:W3CDTF">2025-12-18T10:57:41Z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01.12.2014 09_03_24)(План (доходы))</vt:lpwstr>
  </property>
  <property fmtid="{D5CDD505-2E9C-101B-9397-08002B2CF9AE}" pid="3" name="Название отчета">
    <vt:lpwstr>Вариант (новый от 01.12.2014 09_03_24).xlsx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24.2.2421.1612209377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лущикова_17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